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13_ncr:1_{0B5FC207-88A8-4199-83A1-D08EEE8CCE9C}" xr6:coauthVersionLast="36" xr6:coauthVersionMax="36" xr10:uidLastSave="{00000000-0000-0000-0000-000000000000}"/>
  <bookViews>
    <workbookView xWindow="0" yWindow="0" windowWidth="28770" windowHeight="11595" xr2:uid="{F2CD9E32-C759-4C36-B967-14E1253C13DC}"/>
  </bookViews>
  <sheets>
    <sheet name="ORJ 31" sheetId="1" r:id="rId1"/>
  </sheets>
  <definedNames>
    <definedName name="_xlnm.Print_Titles" localSheetId="0">'ORJ 31'!$1:$1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1" l="1"/>
  <c r="J80" i="1"/>
  <c r="K80" i="1"/>
  <c r="L80" i="1"/>
  <c r="L81" i="1" s="1"/>
  <c r="H80" i="1"/>
  <c r="H81" i="1" s="1"/>
  <c r="I59" i="1"/>
  <c r="J59" i="1"/>
  <c r="K59" i="1"/>
  <c r="L59" i="1"/>
  <c r="H59" i="1"/>
  <c r="I32" i="1"/>
  <c r="J32" i="1"/>
  <c r="K32" i="1"/>
  <c r="L32" i="1"/>
  <c r="L33" i="1" s="1"/>
  <c r="H32" i="1"/>
  <c r="H33" i="1" s="1"/>
  <c r="H83" i="1" s="1"/>
  <c r="I27" i="1"/>
  <c r="I84" i="1" s="1"/>
  <c r="J27" i="1"/>
  <c r="K27" i="1"/>
  <c r="K84" i="1" s="1"/>
  <c r="L27" i="1"/>
  <c r="L84" i="1" s="1"/>
  <c r="H27" i="1"/>
  <c r="H84" i="1" s="1"/>
  <c r="L83" i="1" l="1"/>
  <c r="I33" i="1"/>
  <c r="K33" i="1"/>
  <c r="K81" i="1"/>
  <c r="I81" i="1"/>
  <c r="J33" i="1"/>
  <c r="J81" i="1"/>
  <c r="J83" i="1" s="1"/>
  <c r="J84" i="1"/>
  <c r="K83" i="1" l="1"/>
  <c r="I83" i="1"/>
</calcChain>
</file>

<file path=xl/sharedStrings.xml><?xml version="1.0" encoding="utf-8"?>
<sst xmlns="http://schemas.openxmlformats.org/spreadsheetml/2006/main" count="189" uniqueCount="66">
  <si>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</si>
  <si>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</si>
  <si>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</si>
  <si>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</si>
  <si>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</si>
  <si>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</si>
  <si>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</si>
  <si>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</si>
  <si>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</si>
  <si>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</si>
  <si>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</si>
  <si>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</si>
  <si>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</si>
  <si>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</si>
  <si>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</si>
  <si>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</si>
  <si>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Ostatní neinv. přijaté transf. ze SR</t>
  </si>
  <si>
    <t>Řešení naléhavých potřeb při zabezp. provozu sociál. služeb zřízených a provozovaných obcemi</t>
  </si>
  <si>
    <t>Účelové neinvestiční dotace zoologickým a botanickým zahradám</t>
  </si>
  <si>
    <t>Příspěvek na ekologické a k přírodě šetrné technologie, podle písm. D pravidel</t>
  </si>
  <si>
    <t>Finanční příspěvek na ochranu lesa</t>
  </si>
  <si>
    <t>Národní plán obnovy - neinvestice</t>
  </si>
  <si>
    <t>Neinv.přijaté transfery od krajů</t>
  </si>
  <si>
    <t>OPZ plus 2021 - 2027 (poskytovatel MPSV)</t>
  </si>
  <si>
    <t>Neinvest. nedávkové transfery podle z.č. 108/2006 Sb., o sociálních službách (§ 101, § 102 a § 103)</t>
  </si>
  <si>
    <t>Přijaté neinv. přísp.a náhrady</t>
  </si>
  <si>
    <t>Pěstební činnost</t>
  </si>
  <si>
    <t>Příjmy z poskyt. služeb, výrobků, práv</t>
  </si>
  <si>
    <t>Komunální služby a územní rozvoj j.n.</t>
  </si>
  <si>
    <t>Příjmy z pronáj.ost. nemov.věcí a částí</t>
  </si>
  <si>
    <t>Ost.přijaté vratky transf. a podob.příjmy</t>
  </si>
  <si>
    <t>Technické služby města Chomutova - investice</t>
  </si>
  <si>
    <t>Péče o vzhled obcí a veřejnou zeleň</t>
  </si>
  <si>
    <t>Sociální služby Chomutov</t>
  </si>
  <si>
    <t>Ost.služby a činnosti v oblasti soc.péče</t>
  </si>
  <si>
    <t>Finanční vypořádání</t>
  </si>
  <si>
    <t>Ostatní inv.přijaté transfery ze SR</t>
  </si>
  <si>
    <t>IROP - program č. 117030 - SR - INV</t>
  </si>
  <si>
    <t>IROP - program č. 117030 - EU - INV</t>
  </si>
  <si>
    <t>Neinvestiční příspěvky zřízeným PO</t>
  </si>
  <si>
    <t>Městské lesy Chomutov</t>
  </si>
  <si>
    <t>Neinvestiční transfery zřízeným PO</t>
  </si>
  <si>
    <t>Chomutovská knihovna</t>
  </si>
  <si>
    <t>Činnosti knihovnické</t>
  </si>
  <si>
    <t>Technické služby města Chomutova</t>
  </si>
  <si>
    <t>Zoopark Chomutov</t>
  </si>
  <si>
    <t>Ochrana druhů a stanovišť</t>
  </si>
  <si>
    <t>Vratky transferů poskyt.z veřej.rozpočtů</t>
  </si>
  <si>
    <t>Výdaje z fin.vypoř. mezi krajem a obcemi</t>
  </si>
  <si>
    <t>Investiční transfery zřízeným PO</t>
  </si>
  <si>
    <t>Městské lesy Chomutov - investice</t>
  </si>
  <si>
    <t>Chomutovská knihovna - investice</t>
  </si>
  <si>
    <t>Zoopark Chomutov - investice</t>
  </si>
  <si>
    <t>Sociální služby Chomutov - investice</t>
  </si>
  <si>
    <t>Jiné investiční transfery zřízeným PO</t>
  </si>
  <si>
    <t>Příjmy 31 - Příspěvkové organizace</t>
  </si>
  <si>
    <t>Výdaje 31 - Příspěvkové organizace</t>
  </si>
  <si>
    <t>Běžné příjmy</t>
  </si>
  <si>
    <t>Kapitálové příjmy</t>
  </si>
  <si>
    <t>Běžné výdaje</t>
  </si>
  <si>
    <t>Kapitálové výdaje</t>
  </si>
  <si>
    <t>VÝSLEDEK HOSPODAŘENÍ (P - V)</t>
  </si>
  <si>
    <t>PROVOZNÍ PŘEBYTEK (BP - BV)</t>
  </si>
  <si>
    <t>x</t>
  </si>
  <si>
    <t xml:space="preserve">Technické služby města Chomutova </t>
  </si>
  <si>
    <t>Odvody 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</si>
</sst>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4" x14ac:knownFonts="1">
    <font>
      <sz val="11.25"/>
      <name val="Calibri"/>
      <family val="2"/>
      <charset val="238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0" xfId="0" applyNumberFormat="1" applyFont="1" applyFill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2" fillId="3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25EF8-F63A-4468-9C71-458E849C31D6}">
  <sheetPr>
    <pageSetUpPr fitToPage="1"/>
  </sheetPr>
  <dimension ref="A1:P84"/>
  <sheetViews>
    <sheetView tabSelected="1" zoomScaleNormal="100" workbookViewId="0">
      <pane ySplit="1" topLeftCell="A2" activePane="bottomLeft" state="frozen"/>
      <selection sqref="A1:Q1"/>
      <selection pane="bottomLeft" activeCell="J76" sqref="J76"/>
    </sheetView>
  </sheetViews>
  <sheetFormatPr defaultColWidth="8.85546875" defaultRowHeight="12.75" x14ac:dyDescent="0.2"/>
  <cols>
    <col min="1" max="1" width="3.85546875" style="12" customWidth="1"/>
    <col min="2" max="2" width="5.7109375" style="12" customWidth="1"/>
    <col min="3" max="3" width="7.710937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46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15"/>
    </row>
    <row r="3" spans="1:16" x14ac:dyDescent="0.2">
      <c r="A3" s="5">
        <v>31</v>
      </c>
      <c r="B3" s="5"/>
      <c r="C3" s="5">
        <v>4116</v>
      </c>
      <c r="D3" s="5"/>
      <c r="E3" s="5"/>
      <c r="F3" s="5"/>
      <c r="G3" s="5">
        <v>13351</v>
      </c>
      <c r="H3" s="7">
        <v>240</v>
      </c>
      <c r="I3" s="7"/>
      <c r="J3" s="15"/>
      <c r="K3" s="7"/>
      <c r="L3" s="8"/>
      <c r="M3" s="6" t="s">
        <v>16</v>
      </c>
      <c r="N3" s="6"/>
      <c r="O3" s="6"/>
      <c r="P3" s="6" t="s">
        <v>17</v>
      </c>
    </row>
    <row r="4" spans="1:16" x14ac:dyDescent="0.2">
      <c r="A4" s="5">
        <v>31</v>
      </c>
      <c r="B4" s="5"/>
      <c r="C4" s="5">
        <v>4116</v>
      </c>
      <c r="D4" s="5"/>
      <c r="E4" s="5"/>
      <c r="F4" s="5"/>
      <c r="G4" s="5">
        <v>15065</v>
      </c>
      <c r="H4" s="7">
        <v>564.26099999999997</v>
      </c>
      <c r="I4" s="7">
        <v>554.58000000000004</v>
      </c>
      <c r="J4" s="15"/>
      <c r="K4" s="7"/>
      <c r="L4" s="8"/>
      <c r="M4" s="6" t="s">
        <v>16</v>
      </c>
      <c r="N4" s="6"/>
      <c r="O4" s="6"/>
      <c r="P4" s="6" t="s">
        <v>18</v>
      </c>
    </row>
    <row r="5" spans="1:16" x14ac:dyDescent="0.2">
      <c r="A5" s="5">
        <v>31</v>
      </c>
      <c r="B5" s="5"/>
      <c r="C5" s="5">
        <v>4116</v>
      </c>
      <c r="D5" s="5"/>
      <c r="E5" s="5"/>
      <c r="F5" s="5"/>
      <c r="G5" s="5">
        <v>29015</v>
      </c>
      <c r="H5" s="7">
        <v>175.54300000000001</v>
      </c>
      <c r="I5" s="7">
        <v>95.191000000000003</v>
      </c>
      <c r="J5" s="15"/>
      <c r="K5" s="7"/>
      <c r="L5" s="8"/>
      <c r="M5" s="6" t="s">
        <v>16</v>
      </c>
      <c r="N5" s="6"/>
      <c r="O5" s="6"/>
      <c r="P5" s="6" t="s">
        <v>19</v>
      </c>
    </row>
    <row r="6" spans="1:16" x14ac:dyDescent="0.2">
      <c r="A6" s="5">
        <v>31</v>
      </c>
      <c r="B6" s="5"/>
      <c r="C6" s="5">
        <v>4116</v>
      </c>
      <c r="D6" s="5"/>
      <c r="E6" s="5"/>
      <c r="F6" s="5"/>
      <c r="G6" s="5">
        <v>29029</v>
      </c>
      <c r="H6" s="7"/>
      <c r="I6" s="7">
        <v>156.649</v>
      </c>
      <c r="J6" s="15"/>
      <c r="K6" s="7"/>
      <c r="L6" s="8"/>
      <c r="M6" s="6" t="s">
        <v>16</v>
      </c>
      <c r="N6" s="6"/>
      <c r="O6" s="6"/>
      <c r="P6" s="6" t="s">
        <v>20</v>
      </c>
    </row>
    <row r="7" spans="1:16" x14ac:dyDescent="0.2">
      <c r="A7" s="5">
        <v>31</v>
      </c>
      <c r="B7" s="5"/>
      <c r="C7" s="5">
        <v>4116</v>
      </c>
      <c r="D7" s="5"/>
      <c r="E7" s="5">
        <v>170</v>
      </c>
      <c r="F7" s="5">
        <v>5</v>
      </c>
      <c r="G7" s="5">
        <v>29031</v>
      </c>
      <c r="H7" s="7">
        <v>2771.94</v>
      </c>
      <c r="I7" s="7">
        <v>7214.4139999999998</v>
      </c>
      <c r="J7" s="15"/>
      <c r="K7" s="7"/>
      <c r="L7" s="8"/>
      <c r="M7" s="6" t="s">
        <v>16</v>
      </c>
      <c r="N7" s="6"/>
      <c r="O7" s="6"/>
      <c r="P7" s="6" t="s">
        <v>21</v>
      </c>
    </row>
    <row r="8" spans="1:16" x14ac:dyDescent="0.2">
      <c r="A8" s="5">
        <v>31</v>
      </c>
      <c r="B8" s="5"/>
      <c r="C8" s="5">
        <v>4122</v>
      </c>
      <c r="D8" s="5"/>
      <c r="E8" s="5"/>
      <c r="F8" s="5"/>
      <c r="G8" s="5"/>
      <c r="H8" s="7">
        <v>0</v>
      </c>
      <c r="I8" s="7">
        <v>48384.9</v>
      </c>
      <c r="J8" s="15"/>
      <c r="K8" s="7">
        <v>50616.7</v>
      </c>
      <c r="L8" s="8">
        <v>50616.7</v>
      </c>
      <c r="M8" s="6" t="s">
        <v>22</v>
      </c>
      <c r="N8" s="6"/>
      <c r="O8" s="6"/>
      <c r="P8" s="6"/>
    </row>
    <row r="9" spans="1:16" x14ac:dyDescent="0.2">
      <c r="A9" s="5">
        <v>31</v>
      </c>
      <c r="B9" s="5"/>
      <c r="C9" s="5">
        <v>4122</v>
      </c>
      <c r="D9" s="5"/>
      <c r="E9" s="5"/>
      <c r="F9" s="5"/>
      <c r="G9" s="5">
        <v>79</v>
      </c>
      <c r="H9" s="7">
        <v>188.96</v>
      </c>
      <c r="I9" s="7"/>
      <c r="J9" s="15"/>
      <c r="K9" s="7"/>
      <c r="L9" s="8"/>
      <c r="M9" s="6" t="s">
        <v>22</v>
      </c>
      <c r="N9" s="6"/>
      <c r="O9" s="6"/>
      <c r="P9" s="6"/>
    </row>
    <row r="10" spans="1:16" x14ac:dyDescent="0.2">
      <c r="A10" s="5">
        <v>31</v>
      </c>
      <c r="B10" s="5"/>
      <c r="C10" s="5">
        <v>4122</v>
      </c>
      <c r="D10" s="5"/>
      <c r="E10" s="5"/>
      <c r="F10" s="5"/>
      <c r="G10" s="5">
        <v>95</v>
      </c>
      <c r="H10" s="7">
        <v>87.8</v>
      </c>
      <c r="I10" s="7"/>
      <c r="J10" s="15"/>
      <c r="K10" s="7"/>
      <c r="L10" s="8"/>
      <c r="M10" s="6" t="s">
        <v>22</v>
      </c>
      <c r="N10" s="6"/>
      <c r="O10" s="6"/>
      <c r="P10" s="6"/>
    </row>
    <row r="11" spans="1:16" x14ac:dyDescent="0.2">
      <c r="A11" s="5">
        <v>31</v>
      </c>
      <c r="B11" s="5"/>
      <c r="C11" s="5">
        <v>4122</v>
      </c>
      <c r="D11" s="5"/>
      <c r="E11" s="5"/>
      <c r="F11" s="5"/>
      <c r="G11" s="5">
        <v>193</v>
      </c>
      <c r="H11" s="7">
        <v>470.13</v>
      </c>
      <c r="I11" s="7">
        <v>330.75</v>
      </c>
      <c r="J11" s="15"/>
      <c r="K11" s="7"/>
      <c r="L11" s="8"/>
      <c r="M11" s="6" t="s">
        <v>22</v>
      </c>
      <c r="N11" s="6"/>
      <c r="O11" s="6"/>
      <c r="P11" s="6"/>
    </row>
    <row r="12" spans="1:16" x14ac:dyDescent="0.2">
      <c r="A12" s="5">
        <v>31</v>
      </c>
      <c r="B12" s="5"/>
      <c r="C12" s="5">
        <v>4122</v>
      </c>
      <c r="D12" s="5"/>
      <c r="E12" s="5"/>
      <c r="F12" s="5"/>
      <c r="G12" s="5">
        <v>210</v>
      </c>
      <c r="H12" s="7">
        <v>200</v>
      </c>
      <c r="I12" s="7">
        <v>200</v>
      </c>
      <c r="J12" s="15"/>
      <c r="K12" s="7"/>
      <c r="L12" s="8"/>
      <c r="M12" s="6" t="s">
        <v>22</v>
      </c>
      <c r="N12" s="6"/>
      <c r="O12" s="6"/>
      <c r="P12" s="6"/>
    </row>
    <row r="13" spans="1:16" x14ac:dyDescent="0.2">
      <c r="A13" s="5">
        <v>31</v>
      </c>
      <c r="B13" s="5"/>
      <c r="C13" s="5">
        <v>4122</v>
      </c>
      <c r="D13" s="5"/>
      <c r="E13" s="5"/>
      <c r="F13" s="5"/>
      <c r="G13" s="5">
        <v>311</v>
      </c>
      <c r="H13" s="7">
        <v>1300</v>
      </c>
      <c r="I13" s="7">
        <v>1497</v>
      </c>
      <c r="J13" s="15"/>
      <c r="K13" s="7">
        <v>1997</v>
      </c>
      <c r="L13" s="8">
        <v>1997</v>
      </c>
      <c r="M13" s="6" t="s">
        <v>22</v>
      </c>
      <c r="N13" s="6"/>
      <c r="O13" s="6"/>
      <c r="P13" s="6"/>
    </row>
    <row r="14" spans="1:16" x14ac:dyDescent="0.2">
      <c r="A14" s="5">
        <v>31</v>
      </c>
      <c r="B14" s="5"/>
      <c r="C14" s="5">
        <v>4122</v>
      </c>
      <c r="D14" s="5"/>
      <c r="E14" s="5"/>
      <c r="F14" s="5"/>
      <c r="G14" s="5">
        <v>340</v>
      </c>
      <c r="H14" s="7"/>
      <c r="I14" s="7"/>
      <c r="J14" s="15"/>
      <c r="K14" s="7">
        <v>135.4</v>
      </c>
      <c r="L14" s="8">
        <v>135.31</v>
      </c>
      <c r="M14" s="6" t="s">
        <v>22</v>
      </c>
      <c r="N14" s="6"/>
      <c r="O14" s="6"/>
      <c r="P14" s="6"/>
    </row>
    <row r="15" spans="1:16" x14ac:dyDescent="0.2">
      <c r="A15" s="5">
        <v>31</v>
      </c>
      <c r="B15" s="5"/>
      <c r="C15" s="5">
        <v>4122</v>
      </c>
      <c r="D15" s="5"/>
      <c r="E15" s="5"/>
      <c r="F15" s="5"/>
      <c r="G15" s="5">
        <v>405</v>
      </c>
      <c r="H15" s="7"/>
      <c r="I15" s="7">
        <v>607</v>
      </c>
      <c r="J15" s="15"/>
      <c r="K15" s="7">
        <v>708.6</v>
      </c>
      <c r="L15" s="8">
        <v>708.53</v>
      </c>
      <c r="M15" s="6" t="s">
        <v>22</v>
      </c>
      <c r="N15" s="6"/>
      <c r="O15" s="6"/>
      <c r="P15" s="6"/>
    </row>
    <row r="16" spans="1:16" x14ac:dyDescent="0.2">
      <c r="A16" s="5">
        <v>31</v>
      </c>
      <c r="B16" s="5"/>
      <c r="C16" s="5">
        <v>4122</v>
      </c>
      <c r="D16" s="5"/>
      <c r="E16" s="5"/>
      <c r="F16" s="5"/>
      <c r="G16" s="5">
        <v>13021</v>
      </c>
      <c r="H16" s="7">
        <v>1200.3</v>
      </c>
      <c r="I16" s="7">
        <v>0</v>
      </c>
      <c r="J16" s="15"/>
      <c r="K16" s="7"/>
      <c r="L16" s="8"/>
      <c r="M16" s="6" t="s">
        <v>22</v>
      </c>
      <c r="N16" s="6"/>
      <c r="O16" s="6"/>
      <c r="P16" s="6" t="s">
        <v>23</v>
      </c>
    </row>
    <row r="17" spans="1:16" x14ac:dyDescent="0.2">
      <c r="A17" s="5">
        <v>31</v>
      </c>
      <c r="B17" s="5"/>
      <c r="C17" s="5">
        <v>4122</v>
      </c>
      <c r="D17" s="5"/>
      <c r="E17" s="5"/>
      <c r="F17" s="5"/>
      <c r="G17" s="5">
        <v>13305</v>
      </c>
      <c r="H17" s="7">
        <v>41954.2</v>
      </c>
      <c r="I17" s="7">
        <v>0</v>
      </c>
      <c r="J17" s="15"/>
      <c r="K17" s="7"/>
      <c r="L17" s="8">
        <v>0</v>
      </c>
      <c r="M17" s="6" t="s">
        <v>22</v>
      </c>
      <c r="N17" s="6"/>
      <c r="O17" s="6"/>
      <c r="P17" s="6" t="s">
        <v>24</v>
      </c>
    </row>
    <row r="18" spans="1:16" x14ac:dyDescent="0.2">
      <c r="A18" s="5">
        <v>31</v>
      </c>
      <c r="B18" s="5">
        <v>1031</v>
      </c>
      <c r="C18" s="5">
        <v>2324</v>
      </c>
      <c r="D18" s="5"/>
      <c r="E18" s="5"/>
      <c r="F18" s="5"/>
      <c r="G18" s="5"/>
      <c r="H18" s="7">
        <v>670.05499999999995</v>
      </c>
      <c r="I18" s="7"/>
      <c r="J18" s="15"/>
      <c r="K18" s="7">
        <v>670.1</v>
      </c>
      <c r="L18" s="8">
        <v>670.05499999999995</v>
      </c>
      <c r="M18" s="6" t="s">
        <v>25</v>
      </c>
      <c r="N18" s="6"/>
      <c r="O18" s="6" t="s">
        <v>26</v>
      </c>
      <c r="P18" s="6"/>
    </row>
    <row r="19" spans="1:16" x14ac:dyDescent="0.2">
      <c r="A19" s="5">
        <v>31</v>
      </c>
      <c r="B19" s="5">
        <v>3639</v>
      </c>
      <c r="C19" s="5">
        <v>2111</v>
      </c>
      <c r="D19" s="5"/>
      <c r="E19" s="5"/>
      <c r="F19" s="5"/>
      <c r="G19" s="5"/>
      <c r="H19" s="7">
        <v>80.728999999999999</v>
      </c>
      <c r="I19" s="7">
        <v>49.758000000000003</v>
      </c>
      <c r="J19" s="15"/>
      <c r="K19" s="7"/>
      <c r="L19" s="8">
        <v>32.173999999999999</v>
      </c>
      <c r="M19" s="6" t="s">
        <v>27</v>
      </c>
      <c r="N19" s="6"/>
      <c r="O19" s="6" t="s">
        <v>28</v>
      </c>
      <c r="P19" s="6"/>
    </row>
    <row r="20" spans="1:16" x14ac:dyDescent="0.2">
      <c r="A20" s="16">
        <v>31</v>
      </c>
      <c r="B20" s="16">
        <v>3639</v>
      </c>
      <c r="C20" s="16">
        <v>2122</v>
      </c>
      <c r="D20" s="16"/>
      <c r="E20" s="16"/>
      <c r="F20" s="16"/>
      <c r="G20" s="16"/>
      <c r="H20" s="17"/>
      <c r="I20" s="17"/>
      <c r="J20" s="18">
        <v>15000</v>
      </c>
      <c r="K20" s="17"/>
      <c r="L20" s="19"/>
      <c r="M20" s="20" t="s">
        <v>65</v>
      </c>
      <c r="N20" s="20" t="s">
        <v>64</v>
      </c>
      <c r="O20" s="6"/>
      <c r="P20" s="6"/>
    </row>
    <row r="21" spans="1:16" x14ac:dyDescent="0.2">
      <c r="A21" s="5">
        <v>31</v>
      </c>
      <c r="B21" s="5">
        <v>3639</v>
      </c>
      <c r="C21" s="5">
        <v>2132</v>
      </c>
      <c r="D21" s="5"/>
      <c r="E21" s="5"/>
      <c r="F21" s="5"/>
      <c r="G21" s="5"/>
      <c r="H21" s="7">
        <v>119.602</v>
      </c>
      <c r="I21" s="7">
        <v>137.6619</v>
      </c>
      <c r="J21" s="15">
        <v>150</v>
      </c>
      <c r="K21" s="7">
        <v>150</v>
      </c>
      <c r="L21" s="8"/>
      <c r="M21" s="6" t="s">
        <v>29</v>
      </c>
      <c r="N21" s="6"/>
      <c r="O21" s="6" t="s">
        <v>28</v>
      </c>
      <c r="P21" s="6"/>
    </row>
    <row r="22" spans="1:16" x14ac:dyDescent="0.2">
      <c r="A22" s="5">
        <v>31</v>
      </c>
      <c r="B22" s="5">
        <v>3639</v>
      </c>
      <c r="C22" s="5">
        <v>2229</v>
      </c>
      <c r="D22" s="5">
        <v>3153</v>
      </c>
      <c r="E22" s="5"/>
      <c r="F22" s="5"/>
      <c r="G22" s="5"/>
      <c r="H22" s="7"/>
      <c r="I22" s="7">
        <v>64.106999999999999</v>
      </c>
      <c r="J22" s="15"/>
      <c r="K22" s="7"/>
      <c r="L22" s="8"/>
      <c r="M22" s="6" t="s">
        <v>30</v>
      </c>
      <c r="N22" s="6" t="s">
        <v>31</v>
      </c>
      <c r="O22" s="6" t="s">
        <v>28</v>
      </c>
      <c r="P22" s="6"/>
    </row>
    <row r="23" spans="1:16" x14ac:dyDescent="0.2">
      <c r="A23" s="5">
        <v>31</v>
      </c>
      <c r="B23" s="5">
        <v>3745</v>
      </c>
      <c r="C23" s="5">
        <v>2111</v>
      </c>
      <c r="D23" s="5"/>
      <c r="E23" s="5"/>
      <c r="F23" s="5"/>
      <c r="G23" s="5"/>
      <c r="H23" s="7">
        <v>11.75</v>
      </c>
      <c r="I23" s="7">
        <v>17.274999999999999</v>
      </c>
      <c r="J23" s="15"/>
      <c r="K23" s="7"/>
      <c r="L23" s="8">
        <v>12.85</v>
      </c>
      <c r="M23" s="6" t="s">
        <v>27</v>
      </c>
      <c r="N23" s="6"/>
      <c r="O23" s="6" t="s">
        <v>32</v>
      </c>
      <c r="P23" s="6"/>
    </row>
    <row r="24" spans="1:16" x14ac:dyDescent="0.2">
      <c r="A24" s="5">
        <v>31</v>
      </c>
      <c r="B24" s="5">
        <v>4359</v>
      </c>
      <c r="C24" s="5">
        <v>2229</v>
      </c>
      <c r="D24" s="5">
        <v>3104</v>
      </c>
      <c r="E24" s="5"/>
      <c r="F24" s="5"/>
      <c r="G24" s="5"/>
      <c r="H24" s="7"/>
      <c r="I24" s="7">
        <v>7540.43145</v>
      </c>
      <c r="J24" s="15"/>
      <c r="K24" s="7">
        <v>5971.2</v>
      </c>
      <c r="L24" s="8">
        <v>5971.1892500000004</v>
      </c>
      <c r="M24" s="6" t="s">
        <v>30</v>
      </c>
      <c r="N24" s="6" t="s">
        <v>33</v>
      </c>
      <c r="O24" s="6" t="s">
        <v>34</v>
      </c>
      <c r="P24" s="6"/>
    </row>
    <row r="25" spans="1:16" x14ac:dyDescent="0.2">
      <c r="A25" s="5">
        <v>31</v>
      </c>
      <c r="B25" s="5">
        <v>6402</v>
      </c>
      <c r="C25" s="5">
        <v>2229</v>
      </c>
      <c r="D25" s="5"/>
      <c r="E25" s="5"/>
      <c r="F25" s="5"/>
      <c r="G25" s="5"/>
      <c r="H25" s="7">
        <v>4185.1345899999997</v>
      </c>
      <c r="I25" s="7">
        <v>1.53044</v>
      </c>
      <c r="J25" s="15"/>
      <c r="K25" s="7">
        <v>26.1</v>
      </c>
      <c r="L25" s="8">
        <v>26.08</v>
      </c>
      <c r="M25" s="6" t="s">
        <v>30</v>
      </c>
      <c r="N25" s="6"/>
      <c r="O25" s="6" t="s">
        <v>35</v>
      </c>
      <c r="P25" s="6"/>
    </row>
    <row r="26" spans="1:16" x14ac:dyDescent="0.2">
      <c r="J26" s="15"/>
    </row>
    <row r="27" spans="1:16" x14ac:dyDescent="0.2">
      <c r="A27" s="9" t="s">
        <v>57</v>
      </c>
      <c r="B27" s="9"/>
      <c r="C27" s="9"/>
      <c r="D27" s="9"/>
      <c r="E27" s="9"/>
      <c r="F27" s="9"/>
      <c r="G27" s="9"/>
      <c r="H27" s="11">
        <f>SUM(H2:H26)</f>
        <v>54220.404589999998</v>
      </c>
      <c r="I27" s="11">
        <f t="shared" ref="I27:L27" si="0">SUM(I2:I26)</f>
        <v>66851.247790000009</v>
      </c>
      <c r="J27" s="11">
        <f t="shared" si="0"/>
        <v>15150</v>
      </c>
      <c r="K27" s="11">
        <f t="shared" si="0"/>
        <v>60275.099999999991</v>
      </c>
      <c r="L27" s="11">
        <f t="shared" si="0"/>
        <v>60169.888249999996</v>
      </c>
      <c r="M27" s="10"/>
      <c r="N27" s="10"/>
      <c r="O27" s="10"/>
      <c r="P27" s="10"/>
    </row>
    <row r="28" spans="1:16" x14ac:dyDescent="0.2">
      <c r="J28" s="15"/>
    </row>
    <row r="29" spans="1:16" x14ac:dyDescent="0.2">
      <c r="A29" s="5">
        <v>31</v>
      </c>
      <c r="B29" s="5"/>
      <c r="C29" s="5">
        <v>4216</v>
      </c>
      <c r="D29" s="5"/>
      <c r="E29" s="5">
        <v>107</v>
      </c>
      <c r="F29" s="5">
        <v>1</v>
      </c>
      <c r="G29" s="5">
        <v>17968</v>
      </c>
      <c r="H29" s="7"/>
      <c r="I29" s="7">
        <v>30.129000000000001</v>
      </c>
      <c r="J29" s="15"/>
      <c r="K29" s="7"/>
      <c r="L29" s="8"/>
      <c r="M29" s="6" t="s">
        <v>36</v>
      </c>
      <c r="N29" s="6"/>
      <c r="O29" s="6"/>
      <c r="P29" s="6" t="s">
        <v>37</v>
      </c>
    </row>
    <row r="30" spans="1:16" x14ac:dyDescent="0.2">
      <c r="A30" s="5">
        <v>31</v>
      </c>
      <c r="B30" s="5"/>
      <c r="C30" s="5">
        <v>4216</v>
      </c>
      <c r="D30" s="5"/>
      <c r="E30" s="5">
        <v>107</v>
      </c>
      <c r="F30" s="5">
        <v>5</v>
      </c>
      <c r="G30" s="5">
        <v>17969</v>
      </c>
      <c r="H30" s="7"/>
      <c r="I30" s="7">
        <v>512.19299999999998</v>
      </c>
      <c r="J30" s="15"/>
      <c r="K30" s="7"/>
      <c r="L30" s="8"/>
      <c r="M30" s="6" t="s">
        <v>36</v>
      </c>
      <c r="N30" s="6"/>
      <c r="O30" s="6"/>
      <c r="P30" s="6" t="s">
        <v>38</v>
      </c>
    </row>
    <row r="31" spans="1:16" x14ac:dyDescent="0.2">
      <c r="J31" s="15"/>
    </row>
    <row r="32" spans="1:16" x14ac:dyDescent="0.2">
      <c r="A32" s="9" t="s">
        <v>58</v>
      </c>
      <c r="B32" s="9"/>
      <c r="C32" s="9"/>
      <c r="D32" s="9"/>
      <c r="E32" s="9"/>
      <c r="F32" s="9"/>
      <c r="G32" s="9"/>
      <c r="H32" s="11">
        <f>SUM(H28:H31)</f>
        <v>0</v>
      </c>
      <c r="I32" s="11">
        <f t="shared" ref="I32:L32" si="1">SUM(I28:I31)</f>
        <v>542.322</v>
      </c>
      <c r="J32" s="11">
        <f t="shared" si="1"/>
        <v>0</v>
      </c>
      <c r="K32" s="11">
        <f t="shared" si="1"/>
        <v>0</v>
      </c>
      <c r="L32" s="11">
        <f t="shared" si="1"/>
        <v>0</v>
      </c>
      <c r="M32" s="10"/>
      <c r="N32" s="10"/>
      <c r="O32" s="10"/>
      <c r="P32" s="10"/>
    </row>
    <row r="33" spans="1:16" x14ac:dyDescent="0.2">
      <c r="A33" s="9" t="s">
        <v>55</v>
      </c>
      <c r="B33" s="9"/>
      <c r="C33" s="9"/>
      <c r="D33" s="9"/>
      <c r="E33" s="9"/>
      <c r="F33" s="9"/>
      <c r="G33" s="9"/>
      <c r="H33" s="11">
        <f>SUM(H32,H27)</f>
        <v>54220.404589999998</v>
      </c>
      <c r="I33" s="11">
        <f t="shared" ref="I33:L33" si="2">SUM(I32,I27)</f>
        <v>67393.569790000009</v>
      </c>
      <c r="J33" s="11">
        <f t="shared" si="2"/>
        <v>15150</v>
      </c>
      <c r="K33" s="11">
        <f t="shared" si="2"/>
        <v>60275.099999999991</v>
      </c>
      <c r="L33" s="11">
        <f t="shared" si="2"/>
        <v>60169.888249999996</v>
      </c>
      <c r="M33" s="10"/>
      <c r="N33" s="10"/>
      <c r="O33" s="10"/>
      <c r="P33" s="10"/>
    </row>
    <row r="34" spans="1:16" x14ac:dyDescent="0.2">
      <c r="J34" s="15"/>
    </row>
    <row r="35" spans="1:16" x14ac:dyDescent="0.2">
      <c r="A35" s="5">
        <v>31</v>
      </c>
      <c r="B35" s="5">
        <v>1031</v>
      </c>
      <c r="C35" s="5">
        <v>5331</v>
      </c>
      <c r="D35" s="5">
        <v>3101</v>
      </c>
      <c r="E35" s="5"/>
      <c r="F35" s="5"/>
      <c r="G35" s="5"/>
      <c r="H35" s="7">
        <v>4894.3999999999996</v>
      </c>
      <c r="I35" s="7">
        <v>7100</v>
      </c>
      <c r="J35" s="18">
        <v>11000</v>
      </c>
      <c r="K35" s="7">
        <v>12000</v>
      </c>
      <c r="L35" s="8">
        <v>6000</v>
      </c>
      <c r="M35" s="6" t="s">
        <v>39</v>
      </c>
      <c r="N35" s="6" t="s">
        <v>40</v>
      </c>
      <c r="O35" s="6" t="s">
        <v>26</v>
      </c>
      <c r="P35" s="6"/>
    </row>
    <row r="36" spans="1:16" x14ac:dyDescent="0.2">
      <c r="A36" s="5">
        <v>31</v>
      </c>
      <c r="B36" s="5">
        <v>1031</v>
      </c>
      <c r="C36" s="5">
        <v>5336</v>
      </c>
      <c r="D36" s="5">
        <v>3101</v>
      </c>
      <c r="E36" s="5"/>
      <c r="F36" s="5"/>
      <c r="G36" s="5"/>
      <c r="H36" s="7">
        <v>670.05499999999995</v>
      </c>
      <c r="I36" s="7">
        <v>0</v>
      </c>
      <c r="J36" s="15"/>
      <c r="K36" s="7">
        <v>670.1</v>
      </c>
      <c r="L36" s="8">
        <v>670.05499999999995</v>
      </c>
      <c r="M36" s="6" t="s">
        <v>41</v>
      </c>
      <c r="N36" s="6" t="s">
        <v>40</v>
      </c>
      <c r="O36" s="6" t="s">
        <v>26</v>
      </c>
      <c r="P36" s="6"/>
    </row>
    <row r="37" spans="1:16" x14ac:dyDescent="0.2">
      <c r="A37" s="5">
        <v>31</v>
      </c>
      <c r="B37" s="5">
        <v>1031</v>
      </c>
      <c r="C37" s="5">
        <v>5336</v>
      </c>
      <c r="D37" s="5">
        <v>3101</v>
      </c>
      <c r="E37" s="5"/>
      <c r="F37" s="5"/>
      <c r="G37" s="5">
        <v>29015</v>
      </c>
      <c r="H37" s="7">
        <v>175.54300000000001</v>
      </c>
      <c r="I37" s="7">
        <v>95.191000000000003</v>
      </c>
      <c r="J37" s="15"/>
      <c r="K37" s="7"/>
      <c r="L37" s="8"/>
      <c r="M37" s="6" t="s">
        <v>41</v>
      </c>
      <c r="N37" s="6" t="s">
        <v>40</v>
      </c>
      <c r="O37" s="6" t="s">
        <v>26</v>
      </c>
      <c r="P37" s="6" t="s">
        <v>19</v>
      </c>
    </row>
    <row r="38" spans="1:16" x14ac:dyDescent="0.2">
      <c r="A38" s="5">
        <v>31</v>
      </c>
      <c r="B38" s="5">
        <v>1031</v>
      </c>
      <c r="C38" s="5">
        <v>5336</v>
      </c>
      <c r="D38" s="5">
        <v>3101</v>
      </c>
      <c r="E38" s="5"/>
      <c r="F38" s="5"/>
      <c r="G38" s="5">
        <v>29029</v>
      </c>
      <c r="H38" s="7"/>
      <c r="I38" s="7">
        <v>156.649</v>
      </c>
      <c r="J38" s="15"/>
      <c r="K38" s="7"/>
      <c r="L38" s="8"/>
      <c r="M38" s="6" t="s">
        <v>41</v>
      </c>
      <c r="N38" s="6" t="s">
        <v>40</v>
      </c>
      <c r="O38" s="6" t="s">
        <v>26</v>
      </c>
      <c r="P38" s="6" t="s">
        <v>20</v>
      </c>
    </row>
    <row r="39" spans="1:16" x14ac:dyDescent="0.2">
      <c r="A39" s="5">
        <v>31</v>
      </c>
      <c r="B39" s="5">
        <v>1031</v>
      </c>
      <c r="C39" s="5">
        <v>5336</v>
      </c>
      <c r="D39" s="5">
        <v>3101</v>
      </c>
      <c r="E39" s="5">
        <v>170</v>
      </c>
      <c r="F39" s="5">
        <v>5</v>
      </c>
      <c r="G39" s="5">
        <v>29031</v>
      </c>
      <c r="H39" s="7">
        <v>2771.94</v>
      </c>
      <c r="I39" s="7">
        <v>7214.4139999999998</v>
      </c>
      <c r="J39" s="15"/>
      <c r="K39" s="7"/>
      <c r="L39" s="8"/>
      <c r="M39" s="6" t="s">
        <v>41</v>
      </c>
      <c r="N39" s="6" t="s">
        <v>40</v>
      </c>
      <c r="O39" s="6" t="s">
        <v>26</v>
      </c>
      <c r="P39" s="6" t="s">
        <v>21</v>
      </c>
    </row>
    <row r="40" spans="1:16" x14ac:dyDescent="0.2">
      <c r="A40" s="5">
        <v>31</v>
      </c>
      <c r="B40" s="5">
        <v>3314</v>
      </c>
      <c r="C40" s="5">
        <v>5331</v>
      </c>
      <c r="D40" s="5">
        <v>3102</v>
      </c>
      <c r="E40" s="5"/>
      <c r="F40" s="5"/>
      <c r="G40" s="5"/>
      <c r="H40" s="7">
        <v>26431.200000000001</v>
      </c>
      <c r="I40" s="7">
        <v>28618</v>
      </c>
      <c r="J40" s="18">
        <v>28296</v>
      </c>
      <c r="K40" s="7">
        <v>29553</v>
      </c>
      <c r="L40" s="8">
        <v>14776.5</v>
      </c>
      <c r="M40" s="6" t="s">
        <v>39</v>
      </c>
      <c r="N40" s="6" t="s">
        <v>42</v>
      </c>
      <c r="O40" s="6" t="s">
        <v>43</v>
      </c>
      <c r="P40" s="6"/>
    </row>
    <row r="41" spans="1:16" x14ac:dyDescent="0.2">
      <c r="A41" s="5">
        <v>31</v>
      </c>
      <c r="B41" s="5">
        <v>3314</v>
      </c>
      <c r="C41" s="5">
        <v>5336</v>
      </c>
      <c r="D41" s="5">
        <v>3102</v>
      </c>
      <c r="E41" s="5"/>
      <c r="F41" s="5"/>
      <c r="G41" s="5">
        <v>95</v>
      </c>
      <c r="H41" s="7">
        <v>87.8</v>
      </c>
      <c r="I41" s="7"/>
      <c r="J41" s="15"/>
      <c r="K41" s="7"/>
      <c r="L41" s="8"/>
      <c r="M41" s="6" t="s">
        <v>41</v>
      </c>
      <c r="N41" s="6" t="s">
        <v>42</v>
      </c>
      <c r="O41" s="6" t="s">
        <v>43</v>
      </c>
      <c r="P41" s="6"/>
    </row>
    <row r="42" spans="1:16" x14ac:dyDescent="0.2">
      <c r="A42" s="5">
        <v>31</v>
      </c>
      <c r="B42" s="5">
        <v>3314</v>
      </c>
      <c r="C42" s="5">
        <v>5336</v>
      </c>
      <c r="D42" s="5">
        <v>3102</v>
      </c>
      <c r="E42" s="5"/>
      <c r="F42" s="5"/>
      <c r="G42" s="5">
        <v>311</v>
      </c>
      <c r="H42" s="7">
        <v>1300</v>
      </c>
      <c r="I42" s="7">
        <v>1497</v>
      </c>
      <c r="J42" s="15"/>
      <c r="K42" s="7">
        <v>1997</v>
      </c>
      <c r="L42" s="8">
        <v>1997</v>
      </c>
      <c r="M42" s="6" t="s">
        <v>41</v>
      </c>
      <c r="N42" s="6" t="s">
        <v>42</v>
      </c>
      <c r="O42" s="6" t="s">
        <v>43</v>
      </c>
      <c r="P42" s="6"/>
    </row>
    <row r="43" spans="1:16" x14ac:dyDescent="0.2">
      <c r="A43" s="5">
        <v>31</v>
      </c>
      <c r="B43" s="5">
        <v>3639</v>
      </c>
      <c r="C43" s="5">
        <v>5331</v>
      </c>
      <c r="D43" s="5">
        <v>3103</v>
      </c>
      <c r="E43" s="5"/>
      <c r="F43" s="5"/>
      <c r="G43" s="5"/>
      <c r="H43" s="7">
        <v>158169.06400000001</v>
      </c>
      <c r="I43" s="7">
        <v>169016.6</v>
      </c>
      <c r="J43" s="18">
        <v>182750</v>
      </c>
      <c r="K43" s="7">
        <v>171816.6</v>
      </c>
      <c r="L43" s="8">
        <v>85908.3</v>
      </c>
      <c r="M43" s="6" t="s">
        <v>39</v>
      </c>
      <c r="N43" s="6" t="s">
        <v>44</v>
      </c>
      <c r="O43" s="6" t="s">
        <v>28</v>
      </c>
      <c r="P43" s="6"/>
    </row>
    <row r="44" spans="1:16" x14ac:dyDescent="0.2">
      <c r="A44" s="5">
        <v>31</v>
      </c>
      <c r="B44" s="5">
        <v>3741</v>
      </c>
      <c r="C44" s="5">
        <v>5331</v>
      </c>
      <c r="D44" s="5">
        <v>3105</v>
      </c>
      <c r="E44" s="5"/>
      <c r="F44" s="5"/>
      <c r="G44" s="5"/>
      <c r="H44" s="7">
        <v>47982.9</v>
      </c>
      <c r="I44" s="7">
        <v>51600</v>
      </c>
      <c r="J44" s="18">
        <v>52000</v>
      </c>
      <c r="K44" s="7">
        <v>54300</v>
      </c>
      <c r="L44" s="8">
        <v>27150</v>
      </c>
      <c r="M44" s="6" t="s">
        <v>39</v>
      </c>
      <c r="N44" s="6" t="s">
        <v>45</v>
      </c>
      <c r="O44" s="6" t="s">
        <v>46</v>
      </c>
      <c r="P44" s="6"/>
    </row>
    <row r="45" spans="1:16" x14ac:dyDescent="0.2">
      <c r="A45" s="5">
        <v>31</v>
      </c>
      <c r="B45" s="5">
        <v>3741</v>
      </c>
      <c r="C45" s="5">
        <v>5336</v>
      </c>
      <c r="D45" s="5">
        <v>3105</v>
      </c>
      <c r="E45" s="5"/>
      <c r="F45" s="5"/>
      <c r="G45" s="5">
        <v>79</v>
      </c>
      <c r="H45" s="7">
        <v>188.96</v>
      </c>
      <c r="I45" s="7"/>
      <c r="J45" s="15"/>
      <c r="K45" s="7"/>
      <c r="L45" s="8"/>
      <c r="M45" s="6" t="s">
        <v>41</v>
      </c>
      <c r="N45" s="6" t="s">
        <v>45</v>
      </c>
      <c r="O45" s="6" t="s">
        <v>46</v>
      </c>
      <c r="P45" s="6"/>
    </row>
    <row r="46" spans="1:16" x14ac:dyDescent="0.2">
      <c r="A46" s="5">
        <v>31</v>
      </c>
      <c r="B46" s="5">
        <v>3741</v>
      </c>
      <c r="C46" s="5">
        <v>5336</v>
      </c>
      <c r="D46" s="5">
        <v>3105</v>
      </c>
      <c r="E46" s="5"/>
      <c r="F46" s="5"/>
      <c r="G46" s="5">
        <v>210</v>
      </c>
      <c r="H46" s="7">
        <v>200</v>
      </c>
      <c r="I46" s="7">
        <v>200</v>
      </c>
      <c r="J46" s="15"/>
      <c r="K46" s="7"/>
      <c r="L46" s="8"/>
      <c r="M46" s="6" t="s">
        <v>41</v>
      </c>
      <c r="N46" s="6" t="s">
        <v>45</v>
      </c>
      <c r="O46" s="6" t="s">
        <v>46</v>
      </c>
      <c r="P46" s="6"/>
    </row>
    <row r="47" spans="1:16" x14ac:dyDescent="0.2">
      <c r="A47" s="5">
        <v>31</v>
      </c>
      <c r="B47" s="5">
        <v>3741</v>
      </c>
      <c r="C47" s="5">
        <v>5336</v>
      </c>
      <c r="D47" s="5">
        <v>3105</v>
      </c>
      <c r="E47" s="5"/>
      <c r="F47" s="5"/>
      <c r="G47" s="5">
        <v>15065</v>
      </c>
      <c r="H47" s="7">
        <v>564.26099999999997</v>
      </c>
      <c r="I47" s="7">
        <v>554.58000000000004</v>
      </c>
      <c r="J47" s="15"/>
      <c r="K47" s="7"/>
      <c r="L47" s="8"/>
      <c r="M47" s="6" t="s">
        <v>41</v>
      </c>
      <c r="N47" s="6" t="s">
        <v>45</v>
      </c>
      <c r="O47" s="6" t="s">
        <v>46</v>
      </c>
      <c r="P47" s="6" t="s">
        <v>18</v>
      </c>
    </row>
    <row r="48" spans="1:16" x14ac:dyDescent="0.2">
      <c r="A48" s="5">
        <v>31</v>
      </c>
      <c r="B48" s="5">
        <v>4359</v>
      </c>
      <c r="C48" s="5">
        <v>5331</v>
      </c>
      <c r="D48" s="5">
        <v>3104</v>
      </c>
      <c r="E48" s="5"/>
      <c r="F48" s="5"/>
      <c r="G48" s="5"/>
      <c r="H48" s="7">
        <v>32360</v>
      </c>
      <c r="I48" s="7">
        <v>28580</v>
      </c>
      <c r="J48" s="18">
        <v>28647</v>
      </c>
      <c r="K48" s="7">
        <v>28004</v>
      </c>
      <c r="L48" s="8">
        <v>19754</v>
      </c>
      <c r="M48" s="6" t="s">
        <v>39</v>
      </c>
      <c r="N48" s="6" t="s">
        <v>33</v>
      </c>
      <c r="O48" s="6" t="s">
        <v>34</v>
      </c>
      <c r="P48" s="6"/>
    </row>
    <row r="49" spans="1:16" x14ac:dyDescent="0.2">
      <c r="A49" s="5">
        <v>31</v>
      </c>
      <c r="B49" s="5">
        <v>4359</v>
      </c>
      <c r="C49" s="5">
        <v>5336</v>
      </c>
      <c r="D49" s="5">
        <v>3104</v>
      </c>
      <c r="E49" s="5"/>
      <c r="F49" s="5"/>
      <c r="G49" s="5"/>
      <c r="H49" s="7"/>
      <c r="I49" s="7">
        <v>48384.9</v>
      </c>
      <c r="J49" s="15"/>
      <c r="K49" s="7">
        <v>50616.7</v>
      </c>
      <c r="L49" s="8">
        <v>50616.7</v>
      </c>
      <c r="M49" s="6" t="s">
        <v>41</v>
      </c>
      <c r="N49" s="6" t="s">
        <v>33</v>
      </c>
      <c r="O49" s="6" t="s">
        <v>34</v>
      </c>
      <c r="P49" s="6"/>
    </row>
    <row r="50" spans="1:16" x14ac:dyDescent="0.2">
      <c r="A50" s="5">
        <v>31</v>
      </c>
      <c r="B50" s="5">
        <v>4359</v>
      </c>
      <c r="C50" s="5">
        <v>5336</v>
      </c>
      <c r="D50" s="5">
        <v>3104</v>
      </c>
      <c r="E50" s="5"/>
      <c r="F50" s="5"/>
      <c r="G50" s="5">
        <v>193</v>
      </c>
      <c r="H50" s="7">
        <v>470.13</v>
      </c>
      <c r="I50" s="7">
        <v>330.75</v>
      </c>
      <c r="J50" s="15"/>
      <c r="K50" s="7"/>
      <c r="L50" s="8"/>
      <c r="M50" s="6" t="s">
        <v>41</v>
      </c>
      <c r="N50" s="6" t="s">
        <v>33</v>
      </c>
      <c r="O50" s="6" t="s">
        <v>34</v>
      </c>
      <c r="P50" s="6"/>
    </row>
    <row r="51" spans="1:16" x14ac:dyDescent="0.2">
      <c r="A51" s="5">
        <v>31</v>
      </c>
      <c r="B51" s="5">
        <v>4359</v>
      </c>
      <c r="C51" s="5">
        <v>5336</v>
      </c>
      <c r="D51" s="5">
        <v>3104</v>
      </c>
      <c r="E51" s="5"/>
      <c r="F51" s="5"/>
      <c r="G51" s="5">
        <v>340</v>
      </c>
      <c r="H51" s="7"/>
      <c r="I51" s="7"/>
      <c r="J51" s="15"/>
      <c r="K51" s="7">
        <v>135.4</v>
      </c>
      <c r="L51" s="8">
        <v>135.31</v>
      </c>
      <c r="M51" s="6" t="s">
        <v>41</v>
      </c>
      <c r="N51" s="6" t="s">
        <v>33</v>
      </c>
      <c r="O51" s="6" t="s">
        <v>34</v>
      </c>
      <c r="P51" s="6"/>
    </row>
    <row r="52" spans="1:16" x14ac:dyDescent="0.2">
      <c r="A52" s="5">
        <v>31</v>
      </c>
      <c r="B52" s="5">
        <v>4359</v>
      </c>
      <c r="C52" s="5">
        <v>5336</v>
      </c>
      <c r="D52" s="5">
        <v>3104</v>
      </c>
      <c r="E52" s="5"/>
      <c r="F52" s="5"/>
      <c r="G52" s="5">
        <v>405</v>
      </c>
      <c r="H52" s="7"/>
      <c r="I52" s="7">
        <v>607</v>
      </c>
      <c r="J52" s="15"/>
      <c r="K52" s="7">
        <v>708.6</v>
      </c>
      <c r="L52" s="8">
        <v>708.53</v>
      </c>
      <c r="M52" s="6" t="s">
        <v>41</v>
      </c>
      <c r="N52" s="6" t="s">
        <v>33</v>
      </c>
      <c r="O52" s="6" t="s">
        <v>34</v>
      </c>
      <c r="P52" s="6"/>
    </row>
    <row r="53" spans="1:16" x14ac:dyDescent="0.2">
      <c r="A53" s="5">
        <v>31</v>
      </c>
      <c r="B53" s="5">
        <v>4359</v>
      </c>
      <c r="C53" s="5">
        <v>5336</v>
      </c>
      <c r="D53" s="5">
        <v>3104</v>
      </c>
      <c r="E53" s="5"/>
      <c r="F53" s="5"/>
      <c r="G53" s="5">
        <v>13021</v>
      </c>
      <c r="H53" s="7">
        <v>1200.3</v>
      </c>
      <c r="I53" s="7">
        <v>0</v>
      </c>
      <c r="J53" s="15"/>
      <c r="K53" s="7"/>
      <c r="L53" s="8"/>
      <c r="M53" s="6" t="s">
        <v>41</v>
      </c>
      <c r="N53" s="6" t="s">
        <v>33</v>
      </c>
      <c r="O53" s="6" t="s">
        <v>34</v>
      </c>
      <c r="P53" s="6" t="s">
        <v>23</v>
      </c>
    </row>
    <row r="54" spans="1:16" x14ac:dyDescent="0.2">
      <c r="A54" s="5">
        <v>31</v>
      </c>
      <c r="B54" s="5">
        <v>4359</v>
      </c>
      <c r="C54" s="5">
        <v>5336</v>
      </c>
      <c r="D54" s="5">
        <v>3104</v>
      </c>
      <c r="E54" s="5"/>
      <c r="F54" s="5"/>
      <c r="G54" s="5">
        <v>13305</v>
      </c>
      <c r="H54" s="7">
        <v>41954.2</v>
      </c>
      <c r="I54" s="7">
        <v>0</v>
      </c>
      <c r="J54" s="15"/>
      <c r="K54" s="7"/>
      <c r="L54" s="8"/>
      <c r="M54" s="6" t="s">
        <v>41</v>
      </c>
      <c r="N54" s="6" t="s">
        <v>33</v>
      </c>
      <c r="O54" s="6" t="s">
        <v>34</v>
      </c>
      <c r="P54" s="6" t="s">
        <v>24</v>
      </c>
    </row>
    <row r="55" spans="1:16" x14ac:dyDescent="0.2">
      <c r="A55" s="5">
        <v>31</v>
      </c>
      <c r="B55" s="5">
        <v>4359</v>
      </c>
      <c r="C55" s="5">
        <v>5336</v>
      </c>
      <c r="D55" s="5">
        <v>3104</v>
      </c>
      <c r="E55" s="5"/>
      <c r="F55" s="5"/>
      <c r="G55" s="5">
        <v>13351</v>
      </c>
      <c r="H55" s="7">
        <v>240</v>
      </c>
      <c r="I55" s="7"/>
      <c r="J55" s="15"/>
      <c r="K55" s="7"/>
      <c r="L55" s="8"/>
      <c r="M55" s="6" t="s">
        <v>41</v>
      </c>
      <c r="N55" s="6" t="s">
        <v>33</v>
      </c>
      <c r="O55" s="6" t="s">
        <v>34</v>
      </c>
      <c r="P55" s="6" t="s">
        <v>17</v>
      </c>
    </row>
    <row r="56" spans="1:16" x14ac:dyDescent="0.2">
      <c r="A56" s="5">
        <v>31</v>
      </c>
      <c r="B56" s="5">
        <v>6402</v>
      </c>
      <c r="C56" s="5">
        <v>5364</v>
      </c>
      <c r="D56" s="5"/>
      <c r="E56" s="5"/>
      <c r="F56" s="5"/>
      <c r="G56" s="5"/>
      <c r="H56" s="7">
        <v>4185.1345899999997</v>
      </c>
      <c r="I56" s="7">
        <v>1.53044</v>
      </c>
      <c r="J56" s="15"/>
      <c r="K56" s="7"/>
      <c r="L56" s="8"/>
      <c r="M56" s="6" t="s">
        <v>47</v>
      </c>
      <c r="N56" s="6"/>
      <c r="O56" s="6" t="s">
        <v>35</v>
      </c>
      <c r="P56" s="6"/>
    </row>
    <row r="57" spans="1:16" x14ac:dyDescent="0.2">
      <c r="A57" s="5">
        <v>31</v>
      </c>
      <c r="B57" s="5">
        <v>6402</v>
      </c>
      <c r="C57" s="5">
        <v>5366</v>
      </c>
      <c r="D57" s="5"/>
      <c r="E57" s="5"/>
      <c r="F57" s="5"/>
      <c r="G57" s="5"/>
      <c r="H57" s="7"/>
      <c r="I57" s="7"/>
      <c r="J57" s="15"/>
      <c r="K57" s="7">
        <v>26.1</v>
      </c>
      <c r="L57" s="8">
        <v>26.08</v>
      </c>
      <c r="M57" s="6" t="s">
        <v>48</v>
      </c>
      <c r="N57" s="6"/>
      <c r="O57" s="6" t="s">
        <v>35</v>
      </c>
      <c r="P57" s="6"/>
    </row>
    <row r="58" spans="1:16" x14ac:dyDescent="0.2">
      <c r="J58" s="15"/>
    </row>
    <row r="59" spans="1:16" x14ac:dyDescent="0.2">
      <c r="A59" s="9" t="s">
        <v>59</v>
      </c>
      <c r="B59" s="9"/>
      <c r="C59" s="9"/>
      <c r="D59" s="9"/>
      <c r="E59" s="9"/>
      <c r="F59" s="9"/>
      <c r="G59" s="9"/>
      <c r="H59" s="11">
        <f>SUM(H34:H58)</f>
        <v>323845.88759</v>
      </c>
      <c r="I59" s="11">
        <f t="shared" ref="I59:L59" si="3">SUM(I34:I58)</f>
        <v>343956.61444000003</v>
      </c>
      <c r="J59" s="11">
        <f t="shared" si="3"/>
        <v>302693</v>
      </c>
      <c r="K59" s="11">
        <f t="shared" si="3"/>
        <v>349827.5</v>
      </c>
      <c r="L59" s="11">
        <f t="shared" si="3"/>
        <v>207742.47499999998</v>
      </c>
      <c r="M59" s="10"/>
      <c r="N59" s="10"/>
      <c r="O59" s="10"/>
      <c r="P59" s="10"/>
    </row>
    <row r="60" spans="1:16" x14ac:dyDescent="0.2">
      <c r="J60" s="15"/>
    </row>
    <row r="61" spans="1:16" x14ac:dyDescent="0.2">
      <c r="A61" s="5">
        <v>31</v>
      </c>
      <c r="B61" s="5">
        <v>1031</v>
      </c>
      <c r="C61" s="5">
        <v>6351</v>
      </c>
      <c r="D61" s="5">
        <v>3151</v>
      </c>
      <c r="E61" s="5"/>
      <c r="F61" s="5"/>
      <c r="G61" s="5"/>
      <c r="H61" s="7">
        <v>202.6</v>
      </c>
      <c r="I61" s="7"/>
      <c r="J61" s="15"/>
      <c r="K61" s="7"/>
      <c r="L61" s="8"/>
      <c r="M61" s="6" t="s">
        <v>49</v>
      </c>
      <c r="N61" s="6" t="s">
        <v>50</v>
      </c>
      <c r="O61" s="6" t="s">
        <v>26</v>
      </c>
      <c r="P61" s="6"/>
    </row>
    <row r="62" spans="1:16" x14ac:dyDescent="0.2">
      <c r="A62" s="5">
        <v>31</v>
      </c>
      <c r="B62" s="5">
        <v>1031</v>
      </c>
      <c r="C62" s="5">
        <v>6351</v>
      </c>
      <c r="D62" s="5">
        <v>3151</v>
      </c>
      <c r="E62" s="5"/>
      <c r="F62" s="5"/>
      <c r="G62" s="5">
        <v>800</v>
      </c>
      <c r="H62" s="7"/>
      <c r="I62" s="7">
        <v>876.88017000000002</v>
      </c>
      <c r="J62" s="15"/>
      <c r="K62" s="7"/>
      <c r="L62" s="8"/>
      <c r="M62" s="6" t="s">
        <v>49</v>
      </c>
      <c r="N62" s="6" t="s">
        <v>50</v>
      </c>
      <c r="O62" s="6" t="s">
        <v>26</v>
      </c>
      <c r="P62" s="6"/>
    </row>
    <row r="63" spans="1:16" x14ac:dyDescent="0.2">
      <c r="A63" s="5">
        <v>31</v>
      </c>
      <c r="B63" s="5">
        <v>1031</v>
      </c>
      <c r="C63" s="5">
        <v>6351</v>
      </c>
      <c r="D63" s="5">
        <v>3161</v>
      </c>
      <c r="E63" s="5"/>
      <c r="F63" s="5"/>
      <c r="G63" s="5">
        <v>810</v>
      </c>
      <c r="H63" s="7"/>
      <c r="I63" s="7"/>
      <c r="J63" s="15"/>
      <c r="K63" s="7">
        <v>550</v>
      </c>
      <c r="L63" s="8"/>
      <c r="M63" s="6" t="s">
        <v>49</v>
      </c>
      <c r="N63" s="6"/>
      <c r="O63" s="6" t="s">
        <v>26</v>
      </c>
      <c r="P63" s="6"/>
    </row>
    <row r="64" spans="1:16" x14ac:dyDescent="0.2">
      <c r="A64" s="5">
        <v>31</v>
      </c>
      <c r="B64" s="5">
        <v>3314</v>
      </c>
      <c r="C64" s="5">
        <v>6351</v>
      </c>
      <c r="D64" s="5">
        <v>3152</v>
      </c>
      <c r="E64" s="5"/>
      <c r="F64" s="5"/>
      <c r="G64" s="5"/>
      <c r="H64" s="7">
        <v>2488.8000000000002</v>
      </c>
      <c r="I64" s="7"/>
      <c r="J64" s="15"/>
      <c r="K64" s="7"/>
      <c r="L64" s="8"/>
      <c r="M64" s="6" t="s">
        <v>49</v>
      </c>
      <c r="N64" s="6" t="s">
        <v>51</v>
      </c>
      <c r="O64" s="6" t="s">
        <v>43</v>
      </c>
      <c r="P64" s="6"/>
    </row>
    <row r="65" spans="1:16" x14ac:dyDescent="0.2">
      <c r="A65" s="5">
        <v>31</v>
      </c>
      <c r="B65" s="5">
        <v>3639</v>
      </c>
      <c r="C65" s="5">
        <v>6351</v>
      </c>
      <c r="D65" s="5">
        <v>3153</v>
      </c>
      <c r="E65" s="5"/>
      <c r="F65" s="5"/>
      <c r="G65" s="5"/>
      <c r="H65" s="7">
        <v>13080.8</v>
      </c>
      <c r="I65" s="7"/>
      <c r="J65" s="15"/>
      <c r="K65" s="7"/>
      <c r="L65" s="8"/>
      <c r="M65" s="6" t="s">
        <v>49</v>
      </c>
      <c r="N65" s="6" t="s">
        <v>31</v>
      </c>
      <c r="O65" s="6" t="s">
        <v>28</v>
      </c>
      <c r="P65" s="6"/>
    </row>
    <row r="66" spans="1:16" x14ac:dyDescent="0.2">
      <c r="A66" s="5">
        <v>31</v>
      </c>
      <c r="B66" s="5">
        <v>3639</v>
      </c>
      <c r="C66" s="5">
        <v>6351</v>
      </c>
      <c r="D66" s="5">
        <v>3163</v>
      </c>
      <c r="E66" s="5"/>
      <c r="F66" s="5"/>
      <c r="G66" s="5">
        <v>808</v>
      </c>
      <c r="H66" s="7"/>
      <c r="I66" s="7"/>
      <c r="J66" s="15"/>
      <c r="K66" s="7">
        <v>10000</v>
      </c>
      <c r="L66" s="8"/>
      <c r="M66" s="6" t="s">
        <v>49</v>
      </c>
      <c r="N66" s="6"/>
      <c r="O66" s="6" t="s">
        <v>28</v>
      </c>
      <c r="P66" s="6"/>
    </row>
    <row r="67" spans="1:16" x14ac:dyDescent="0.2">
      <c r="A67" s="5">
        <v>31</v>
      </c>
      <c r="B67" s="5">
        <v>3639</v>
      </c>
      <c r="C67" s="5">
        <v>6351</v>
      </c>
      <c r="D67" s="5">
        <v>3163</v>
      </c>
      <c r="E67" s="5"/>
      <c r="F67" s="5"/>
      <c r="G67" s="5">
        <v>809</v>
      </c>
      <c r="H67" s="7"/>
      <c r="I67" s="7"/>
      <c r="J67" s="15"/>
      <c r="K67" s="7">
        <v>5600</v>
      </c>
      <c r="L67" s="8"/>
      <c r="M67" s="6" t="s">
        <v>49</v>
      </c>
      <c r="N67" s="6"/>
      <c r="O67" s="6" t="s">
        <v>28</v>
      </c>
      <c r="P67" s="6"/>
    </row>
    <row r="68" spans="1:16" x14ac:dyDescent="0.2">
      <c r="A68" s="16">
        <v>31</v>
      </c>
      <c r="B68" s="16">
        <v>3639</v>
      </c>
      <c r="C68" s="16">
        <v>6351</v>
      </c>
      <c r="D68" s="16">
        <v>3163</v>
      </c>
      <c r="E68" s="16"/>
      <c r="F68" s="16"/>
      <c r="G68" s="16" t="s">
        <v>63</v>
      </c>
      <c r="H68" s="17"/>
      <c r="I68" s="17"/>
      <c r="J68" s="18">
        <v>0</v>
      </c>
      <c r="K68" s="7"/>
      <c r="L68" s="8"/>
      <c r="M68" s="6"/>
      <c r="N68" s="6"/>
      <c r="O68" s="6"/>
      <c r="P68" s="6"/>
    </row>
    <row r="69" spans="1:16" x14ac:dyDescent="0.2">
      <c r="A69" s="5">
        <v>31</v>
      </c>
      <c r="B69" s="5">
        <v>3741</v>
      </c>
      <c r="C69" s="5">
        <v>6351</v>
      </c>
      <c r="D69" s="5">
        <v>3155</v>
      </c>
      <c r="E69" s="5"/>
      <c r="F69" s="5"/>
      <c r="G69" s="5"/>
      <c r="H69" s="7">
        <v>6114.5</v>
      </c>
      <c r="I69" s="7">
        <v>5000</v>
      </c>
      <c r="J69" s="15"/>
      <c r="K69" s="7"/>
      <c r="L69" s="8"/>
      <c r="M69" s="6" t="s">
        <v>49</v>
      </c>
      <c r="N69" s="6" t="s">
        <v>52</v>
      </c>
      <c r="O69" s="6" t="s">
        <v>46</v>
      </c>
      <c r="P69" s="6"/>
    </row>
    <row r="70" spans="1:16" x14ac:dyDescent="0.2">
      <c r="A70" s="5">
        <v>31</v>
      </c>
      <c r="B70" s="5">
        <v>3741</v>
      </c>
      <c r="C70" s="5">
        <v>6351</v>
      </c>
      <c r="D70" s="5">
        <v>3165</v>
      </c>
      <c r="E70" s="5"/>
      <c r="F70" s="5"/>
      <c r="G70" s="5">
        <v>806</v>
      </c>
      <c r="H70" s="7"/>
      <c r="I70" s="7"/>
      <c r="J70" s="15"/>
      <c r="K70" s="7">
        <v>10000</v>
      </c>
      <c r="L70" s="8"/>
      <c r="M70" s="6" t="s">
        <v>49</v>
      </c>
      <c r="N70" s="6"/>
      <c r="O70" s="6" t="s">
        <v>46</v>
      </c>
      <c r="P70" s="6"/>
    </row>
    <row r="71" spans="1:16" x14ac:dyDescent="0.2">
      <c r="A71" s="16">
        <v>31</v>
      </c>
      <c r="B71" s="16">
        <v>3741</v>
      </c>
      <c r="C71" s="16">
        <v>6351</v>
      </c>
      <c r="D71" s="16">
        <v>3165</v>
      </c>
      <c r="E71" s="16"/>
      <c r="F71" s="16"/>
      <c r="G71" s="16" t="s">
        <v>63</v>
      </c>
      <c r="H71" s="17"/>
      <c r="I71" s="17"/>
      <c r="J71" s="18">
        <v>0</v>
      </c>
      <c r="K71" s="7"/>
      <c r="L71" s="8"/>
      <c r="M71" s="6"/>
      <c r="N71" s="6"/>
      <c r="O71" s="6"/>
      <c r="P71" s="6"/>
    </row>
    <row r="72" spans="1:16" x14ac:dyDescent="0.2">
      <c r="A72" s="5">
        <v>31</v>
      </c>
      <c r="B72" s="5">
        <v>4359</v>
      </c>
      <c r="C72" s="5">
        <v>6351</v>
      </c>
      <c r="D72" s="5">
        <v>3154</v>
      </c>
      <c r="E72" s="5"/>
      <c r="F72" s="5"/>
      <c r="G72" s="5"/>
      <c r="H72" s="7"/>
      <c r="I72" s="7">
        <v>5500</v>
      </c>
      <c r="J72" s="15"/>
      <c r="K72" s="7"/>
      <c r="L72" s="8"/>
      <c r="M72" s="6" t="s">
        <v>49</v>
      </c>
      <c r="N72" s="6" t="s">
        <v>53</v>
      </c>
      <c r="O72" s="6" t="s">
        <v>34</v>
      </c>
      <c r="P72" s="6"/>
    </row>
    <row r="73" spans="1:16" x14ac:dyDescent="0.2">
      <c r="A73" s="5">
        <v>31</v>
      </c>
      <c r="B73" s="5">
        <v>4359</v>
      </c>
      <c r="C73" s="5">
        <v>6351</v>
      </c>
      <c r="D73" s="5">
        <v>3154</v>
      </c>
      <c r="E73" s="5"/>
      <c r="F73" s="5"/>
      <c r="G73" s="5">
        <v>801</v>
      </c>
      <c r="H73" s="7"/>
      <c r="I73" s="7">
        <v>355.35</v>
      </c>
      <c r="J73" s="15"/>
      <c r="K73" s="7"/>
      <c r="L73" s="8"/>
      <c r="M73" s="6" t="s">
        <v>49</v>
      </c>
      <c r="N73" s="6" t="s">
        <v>53</v>
      </c>
      <c r="O73" s="6" t="s">
        <v>34</v>
      </c>
      <c r="P73" s="6"/>
    </row>
    <row r="74" spans="1:16" x14ac:dyDescent="0.2">
      <c r="A74" s="5">
        <v>31</v>
      </c>
      <c r="B74" s="5">
        <v>4359</v>
      </c>
      <c r="C74" s="5">
        <v>6351</v>
      </c>
      <c r="D74" s="5">
        <v>3154</v>
      </c>
      <c r="E74" s="5"/>
      <c r="F74" s="5"/>
      <c r="G74" s="5">
        <v>802</v>
      </c>
      <c r="H74" s="7"/>
      <c r="I74" s="7">
        <v>450.88229999999999</v>
      </c>
      <c r="J74" s="15"/>
      <c r="K74" s="7"/>
      <c r="L74" s="8"/>
      <c r="M74" s="6" t="s">
        <v>49</v>
      </c>
      <c r="N74" s="6" t="s">
        <v>53</v>
      </c>
      <c r="O74" s="6" t="s">
        <v>34</v>
      </c>
      <c r="P74" s="6"/>
    </row>
    <row r="75" spans="1:16" x14ac:dyDescent="0.2">
      <c r="A75" s="5">
        <v>31</v>
      </c>
      <c r="B75" s="5">
        <v>4359</v>
      </c>
      <c r="C75" s="5">
        <v>6351</v>
      </c>
      <c r="D75" s="5">
        <v>3154</v>
      </c>
      <c r="E75" s="5"/>
      <c r="F75" s="5"/>
      <c r="G75" s="5">
        <v>804</v>
      </c>
      <c r="H75" s="7"/>
      <c r="I75" s="7">
        <v>2100</v>
      </c>
      <c r="J75" s="15"/>
      <c r="K75" s="7"/>
      <c r="L75" s="8"/>
      <c r="M75" s="6" t="s">
        <v>49</v>
      </c>
      <c r="N75" s="6" t="s">
        <v>53</v>
      </c>
      <c r="O75" s="6" t="s">
        <v>34</v>
      </c>
      <c r="P75" s="6"/>
    </row>
    <row r="76" spans="1:16" x14ac:dyDescent="0.2">
      <c r="A76" s="16">
        <v>31</v>
      </c>
      <c r="B76" s="16">
        <v>4359</v>
      </c>
      <c r="C76" s="16">
        <v>6351</v>
      </c>
      <c r="D76" s="16">
        <v>3164</v>
      </c>
      <c r="E76" s="16"/>
      <c r="F76" s="16"/>
      <c r="G76" s="16">
        <v>807</v>
      </c>
      <c r="H76" s="7"/>
      <c r="I76" s="7"/>
      <c r="J76" s="18">
        <v>2000</v>
      </c>
      <c r="K76" s="7">
        <v>9200</v>
      </c>
      <c r="L76" s="8"/>
      <c r="M76" s="6" t="s">
        <v>49</v>
      </c>
      <c r="N76" s="6"/>
      <c r="O76" s="6" t="s">
        <v>34</v>
      </c>
      <c r="P76" s="6"/>
    </row>
    <row r="77" spans="1:16" x14ac:dyDescent="0.2">
      <c r="A77" s="5">
        <v>31</v>
      </c>
      <c r="B77" s="5">
        <v>4359</v>
      </c>
      <c r="C77" s="5">
        <v>6356</v>
      </c>
      <c r="D77" s="5">
        <v>3154</v>
      </c>
      <c r="E77" s="5">
        <v>107</v>
      </c>
      <c r="F77" s="5">
        <v>1</v>
      </c>
      <c r="G77" s="5">
        <v>17968</v>
      </c>
      <c r="H77" s="7"/>
      <c r="I77" s="7">
        <v>30.129000000000001</v>
      </c>
      <c r="J77" s="15"/>
      <c r="K77" s="7"/>
      <c r="L77" s="8"/>
      <c r="M77" s="6" t="s">
        <v>54</v>
      </c>
      <c r="N77" s="6" t="s">
        <v>53</v>
      </c>
      <c r="O77" s="6" t="s">
        <v>34</v>
      </c>
      <c r="P77" s="6" t="s">
        <v>37</v>
      </c>
    </row>
    <row r="78" spans="1:16" x14ac:dyDescent="0.2">
      <c r="A78" s="5">
        <v>31</v>
      </c>
      <c r="B78" s="5">
        <v>4359</v>
      </c>
      <c r="C78" s="5">
        <v>6356</v>
      </c>
      <c r="D78" s="5">
        <v>3154</v>
      </c>
      <c r="E78" s="5">
        <v>107</v>
      </c>
      <c r="F78" s="5">
        <v>5</v>
      </c>
      <c r="G78" s="5">
        <v>17969</v>
      </c>
      <c r="H78" s="7"/>
      <c r="I78" s="7">
        <v>512.19299999999998</v>
      </c>
      <c r="J78" s="15"/>
      <c r="K78" s="7"/>
      <c r="L78" s="8"/>
      <c r="M78" s="6" t="s">
        <v>54</v>
      </c>
      <c r="N78" s="6" t="s">
        <v>53</v>
      </c>
      <c r="O78" s="6" t="s">
        <v>34</v>
      </c>
      <c r="P78" s="6" t="s">
        <v>38</v>
      </c>
    </row>
    <row r="79" spans="1:16" x14ac:dyDescent="0.2">
      <c r="J79" s="15"/>
    </row>
    <row r="80" spans="1:16" x14ac:dyDescent="0.2">
      <c r="A80" s="9" t="s">
        <v>60</v>
      </c>
      <c r="B80" s="9"/>
      <c r="C80" s="9"/>
      <c r="D80" s="9"/>
      <c r="E80" s="9"/>
      <c r="F80" s="9"/>
      <c r="G80" s="9"/>
      <c r="H80" s="11">
        <f>SUM(H60:H79)</f>
        <v>21886.699999999997</v>
      </c>
      <c r="I80" s="11">
        <f>SUM(I60:I79)</f>
        <v>14825.43447</v>
      </c>
      <c r="J80" s="11">
        <f>SUM(J60:J79)</f>
        <v>2000</v>
      </c>
      <c r="K80" s="11">
        <f>SUM(K60:K79)</f>
        <v>35350</v>
      </c>
      <c r="L80" s="11">
        <f>SUM(L60:L79)</f>
        <v>0</v>
      </c>
      <c r="M80" s="10"/>
      <c r="N80" s="10"/>
      <c r="O80" s="10"/>
      <c r="P80" s="10"/>
    </row>
    <row r="81" spans="1:16" x14ac:dyDescent="0.2">
      <c r="A81" s="9" t="s">
        <v>56</v>
      </c>
      <c r="B81" s="9"/>
      <c r="C81" s="9"/>
      <c r="D81" s="9"/>
      <c r="E81" s="9"/>
      <c r="F81" s="9"/>
      <c r="G81" s="9"/>
      <c r="H81" s="11">
        <f>SUM(H80,H59)</f>
        <v>345732.58759000001</v>
      </c>
      <c r="I81" s="11">
        <f>SUM(I80,I59)</f>
        <v>358782.04891000001</v>
      </c>
      <c r="J81" s="11">
        <f>SUM(J80,J59)</f>
        <v>304693</v>
      </c>
      <c r="K81" s="11">
        <f>SUM(K80,K59)</f>
        <v>385177.5</v>
      </c>
      <c r="L81" s="11">
        <f>SUM(L80,L59)</f>
        <v>207742.47499999998</v>
      </c>
      <c r="M81" s="10"/>
      <c r="N81" s="10"/>
      <c r="O81" s="10"/>
      <c r="P81" s="10"/>
    </row>
    <row r="83" spans="1:16" x14ac:dyDescent="0.2">
      <c r="A83" s="9" t="s">
        <v>61</v>
      </c>
      <c r="B83" s="9"/>
      <c r="C83" s="9"/>
      <c r="D83" s="9"/>
      <c r="E83" s="9"/>
      <c r="F83" s="9"/>
      <c r="G83" s="9"/>
      <c r="H83" s="11">
        <f>H33-H81</f>
        <v>-291512.18300000002</v>
      </c>
      <c r="I83" s="11">
        <f>I33-I81</f>
        <v>-291388.47912000003</v>
      </c>
      <c r="J83" s="11">
        <f>J33-J81</f>
        <v>-289543</v>
      </c>
      <c r="K83" s="11">
        <f>K33-K81</f>
        <v>-324902.40000000002</v>
      </c>
      <c r="L83" s="11">
        <f>L33-L81</f>
        <v>-147572.58674999999</v>
      </c>
      <c r="M83" s="10"/>
      <c r="N83" s="10"/>
      <c r="O83" s="10"/>
      <c r="P83" s="10"/>
    </row>
    <row r="84" spans="1:16" ht="13.15" customHeight="1" x14ac:dyDescent="0.2">
      <c r="A84" s="9" t="s">
        <v>62</v>
      </c>
      <c r="B84" s="9"/>
      <c r="C84" s="9"/>
      <c r="D84" s="9"/>
      <c r="E84" s="9"/>
      <c r="F84" s="9"/>
      <c r="G84" s="9"/>
      <c r="H84" s="11">
        <f>H27-H59</f>
        <v>-269625.48300000001</v>
      </c>
      <c r="I84" s="11">
        <f t="shared" ref="I84:L84" si="4">I27-I59</f>
        <v>-277105.36665000004</v>
      </c>
      <c r="J84" s="11">
        <f t="shared" si="4"/>
        <v>-287543</v>
      </c>
      <c r="K84" s="11">
        <f t="shared" si="4"/>
        <v>-289552.40000000002</v>
      </c>
      <c r="L84" s="11">
        <f t="shared" si="4"/>
        <v>-147572.58674999999</v>
      </c>
      <c r="M84" s="10"/>
      <c r="N84" s="10"/>
      <c r="O84" s="10"/>
      <c r="P84" s="10"/>
    </row>
  </sheetData>
  <pageMargins left="0.19685039369791668" right="0.19685039369791668" top="0.19685039369791668" bottom="0.39370078739583336" header="0.19685039369791668" footer="0.19685039369791668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31</vt:lpstr>
      <vt:lpstr>'ORJ 31'!Názvy_tisku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2024-09-03T07:23:54Z</cp:lastPrinted>
  <dcterms:created xsi:type="dcterms:W3CDTF">2024-07-16T11:18:18Z</dcterms:created>
  <dcterms:modified xsi:type="dcterms:W3CDTF">2024-10-18T09:28:17Z</dcterms:modified>
</cp:coreProperties>
</file>